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105" windowWidth="20010" windowHeight="8025" tabRatio="848"/>
  </bookViews>
  <sheets>
    <sheet name="ANEXO 1 - ATENDIMENTOS UNIDADES" sheetId="12" r:id="rId1"/>
  </sheets>
  <definedNames>
    <definedName name="_xlnm._FilterDatabase" localSheetId="0" hidden="1">'ANEXO 1 - ATENDIMENTOS UNIDADES'!$A$2:$AE$54</definedName>
    <definedName name="_xlnm.Print_Area" localSheetId="0">'ANEXO 1 - ATENDIMENTOS UNIDADES'!$D$2:$AF$53</definedName>
    <definedName name="_xlnm.Print_Titles" localSheetId="0">'ANEXO 1 - ATENDIMENTOS UNIDADES'!$D:$E,'ANEXO 1 - ATENDIMENTOS UNIDADES'!$2:$2</definedName>
  </definedNames>
  <calcPr calcId="145621"/>
</workbook>
</file>

<file path=xl/calcChain.xml><?xml version="1.0" encoding="utf-8"?>
<calcChain xmlns="http://schemas.openxmlformats.org/spreadsheetml/2006/main">
  <c r="AA28" i="12" l="1"/>
  <c r="AB28" i="12"/>
  <c r="AC28" i="12"/>
  <c r="AA29" i="12"/>
  <c r="AB29" i="12"/>
  <c r="AC29" i="12"/>
  <c r="AA30" i="12"/>
  <c r="AB30" i="12"/>
  <c r="AC30" i="12"/>
  <c r="AA31" i="12"/>
  <c r="AB31" i="12"/>
  <c r="AC31" i="12"/>
  <c r="AA32" i="12"/>
  <c r="AB32" i="12"/>
  <c r="AC32" i="12"/>
  <c r="AA33" i="12"/>
  <c r="AB33" i="12"/>
  <c r="AC33" i="12"/>
  <c r="AA34" i="12"/>
  <c r="AB34" i="12"/>
  <c r="AC34" i="12"/>
  <c r="AA35" i="12"/>
  <c r="AB35" i="12"/>
  <c r="AC35" i="12"/>
  <c r="AA36" i="12"/>
  <c r="AB36" i="12"/>
  <c r="AC36" i="12"/>
  <c r="AA37" i="12"/>
  <c r="AB37" i="12"/>
  <c r="AC37" i="12"/>
  <c r="AA38" i="12"/>
  <c r="AB38" i="12"/>
  <c r="AC38" i="12"/>
  <c r="AA39" i="12"/>
  <c r="AB39" i="12"/>
  <c r="AC39" i="12"/>
  <c r="AA40" i="12"/>
  <c r="AB40" i="12"/>
  <c r="AC40" i="12"/>
  <c r="AA41" i="12"/>
  <c r="AB41" i="12"/>
  <c r="AC41" i="12"/>
  <c r="C3" i="12" l="1"/>
  <c r="AD3" i="12" l="1"/>
  <c r="AD53" i="12" s="1"/>
  <c r="J3" i="12"/>
  <c r="J53" i="12" s="1"/>
  <c r="AE3" i="12"/>
  <c r="AE53" i="12" s="1"/>
  <c r="H3" i="12"/>
  <c r="I3" i="12"/>
  <c r="I53" i="12" s="1"/>
  <c r="K3" i="12"/>
  <c r="K53" i="12" s="1"/>
  <c r="F3" i="12"/>
  <c r="F53" i="12" s="1"/>
  <c r="G3" i="12"/>
  <c r="G53" i="12" s="1"/>
  <c r="B53" i="12"/>
  <c r="A53" i="12"/>
  <c r="AC52" i="12"/>
  <c r="AB52" i="12"/>
  <c r="AA52" i="12"/>
  <c r="AC51" i="12"/>
  <c r="AB51" i="12"/>
  <c r="AA51" i="12"/>
  <c r="AC50" i="12"/>
  <c r="AB50" i="12"/>
  <c r="AA50" i="12"/>
  <c r="AC49" i="12"/>
  <c r="AB49" i="12"/>
  <c r="AA49" i="12"/>
  <c r="AC48" i="12"/>
  <c r="AB48" i="12"/>
  <c r="AA48" i="12"/>
  <c r="AC47" i="12"/>
  <c r="AB47" i="12"/>
  <c r="AA47" i="12"/>
  <c r="AC46" i="12"/>
  <c r="AB46" i="12"/>
  <c r="AA46" i="12"/>
  <c r="AC45" i="12"/>
  <c r="AB45" i="12"/>
  <c r="AA45" i="12"/>
  <c r="AC44" i="12"/>
  <c r="AB44" i="12"/>
  <c r="AA44" i="12"/>
  <c r="AC43" i="12"/>
  <c r="AB43" i="12"/>
  <c r="AA43" i="12"/>
  <c r="AC42" i="12"/>
  <c r="AB42" i="12"/>
  <c r="AA42" i="12"/>
  <c r="AC27" i="12"/>
  <c r="AB27" i="12"/>
  <c r="AA27" i="12"/>
  <c r="AC26" i="12"/>
  <c r="AB26" i="12"/>
  <c r="AA26" i="12"/>
  <c r="AC25" i="12"/>
  <c r="AB25" i="12"/>
  <c r="AA25" i="12"/>
  <c r="AC24" i="12"/>
  <c r="AB24" i="12"/>
  <c r="AA24" i="12"/>
  <c r="AC23" i="12"/>
  <c r="AB23" i="12"/>
  <c r="AA23" i="12"/>
  <c r="AC22" i="12"/>
  <c r="AB22" i="12"/>
  <c r="AA22" i="12"/>
  <c r="AC21" i="12"/>
  <c r="AB21" i="12"/>
  <c r="AA21" i="12"/>
  <c r="AC20" i="12"/>
  <c r="AB20" i="12"/>
  <c r="AA20" i="12"/>
  <c r="AC19" i="12"/>
  <c r="AB19" i="12"/>
  <c r="AA19" i="12"/>
  <c r="AC18" i="12"/>
  <c r="AB18" i="12"/>
  <c r="AA18" i="12"/>
  <c r="AC17" i="12"/>
  <c r="AB17" i="12"/>
  <c r="AA17" i="12"/>
  <c r="AC16" i="12"/>
  <c r="AB16" i="12"/>
  <c r="AA16" i="12"/>
  <c r="AC15" i="12"/>
  <c r="AB15" i="12"/>
  <c r="AA15" i="12"/>
  <c r="AC14" i="12"/>
  <c r="AB14" i="12"/>
  <c r="AA14" i="12"/>
  <c r="AC13" i="12"/>
  <c r="AB13" i="12"/>
  <c r="AA13" i="12"/>
  <c r="AC12" i="12"/>
  <c r="AB12" i="12"/>
  <c r="AA12" i="12"/>
  <c r="AC11" i="12"/>
  <c r="AB11" i="12"/>
  <c r="AA11" i="12"/>
  <c r="AC10" i="12"/>
  <c r="AB10" i="12"/>
  <c r="AA10" i="12"/>
  <c r="AC9" i="12"/>
  <c r="AB9" i="12"/>
  <c r="AA9" i="12"/>
  <c r="AC8" i="12"/>
  <c r="AB8" i="12"/>
  <c r="AA8" i="12"/>
  <c r="AC7" i="12"/>
  <c r="AB7" i="12"/>
  <c r="AA7" i="12"/>
  <c r="AC6" i="12"/>
  <c r="AB6" i="12"/>
  <c r="AA6" i="12"/>
  <c r="AC5" i="12"/>
  <c r="AB5" i="12"/>
  <c r="AA5" i="12"/>
  <c r="AC4" i="12"/>
  <c r="AB4" i="12"/>
  <c r="AA4" i="12"/>
  <c r="Z3" i="12"/>
  <c r="Z53" i="12" s="1"/>
  <c r="Y3" i="12"/>
  <c r="Y53" i="12" s="1"/>
  <c r="X3" i="12"/>
  <c r="X53" i="12" s="1"/>
  <c r="W3" i="12"/>
  <c r="W53" i="12" s="1"/>
  <c r="V3" i="12"/>
  <c r="V53" i="12" s="1"/>
  <c r="U3" i="12"/>
  <c r="U53" i="12" s="1"/>
  <c r="T3" i="12"/>
  <c r="T53" i="12" s="1"/>
  <c r="S3" i="12"/>
  <c r="S53" i="12" s="1"/>
  <c r="R3" i="12"/>
  <c r="R53" i="12" s="1"/>
  <c r="Q3" i="12"/>
  <c r="Q53" i="12" s="1"/>
  <c r="P3" i="12"/>
  <c r="P53" i="12" s="1"/>
  <c r="O3" i="12"/>
  <c r="O53" i="12" s="1"/>
  <c r="N3" i="12"/>
  <c r="N53" i="12" s="1"/>
  <c r="M3" i="12"/>
  <c r="M53" i="12" s="1"/>
  <c r="L3" i="12"/>
  <c r="L53" i="12" s="1"/>
  <c r="E3" i="12"/>
  <c r="E53" i="12" s="1"/>
  <c r="D3" i="12"/>
  <c r="D53" i="12" s="1"/>
  <c r="AA3" i="12" l="1"/>
  <c r="AC3" i="12"/>
  <c r="H53" i="12"/>
  <c r="AB3" i="12"/>
  <c r="AC53" i="12" l="1"/>
  <c r="AB53" i="12"/>
  <c r="AA53" i="12"/>
</calcChain>
</file>

<file path=xl/comments1.xml><?xml version="1.0" encoding="utf-8"?>
<comments xmlns="http://schemas.openxmlformats.org/spreadsheetml/2006/main">
  <authors>
    <author>Samir Sleiman</author>
    <author>Tabagismo RJ Controle de Tabagismo - RJ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Samir Sleiman: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O CNES possui 7 dígitos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Samir Sleiman: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O CNES possui 7 dígitos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Samir Sleiman: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O CNES possui 7 dígitos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Samir Sleiman: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Unidade de origem da Equipe de Atenção Básica que irá tratar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Samir Sleiman: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Se sim: Informar os dados de atendimentos nas colunas seguintes.
Se não: basta digitar não</t>
        </r>
      </text>
    </comment>
    <comment ref="Z2" authorId="1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É o campo AD50 da planilha de Coleta.</t>
        </r>
      </text>
    </comment>
    <comment ref="AD2" authorId="0">
      <text>
        <r>
          <rPr>
            <b/>
            <sz val="9"/>
            <color indexed="81"/>
            <rFont val="Tahoma"/>
            <family val="2"/>
          </rPr>
          <t>Samir Sleiman: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Se as Equipes (novas ou antigas) atenderem no próximo trimestre escrever "sim". Caso não atenda digite "não".</t>
        </r>
      </text>
    </comment>
    <comment ref="AE2" authorId="0">
      <text>
        <r>
          <rPr>
            <b/>
            <sz val="9"/>
            <color indexed="81"/>
            <rFont val="Tahoma"/>
            <family val="2"/>
          </rPr>
          <t>Samir Sleiman: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Geralmente 1 Equipe faz um grupo de 10 a 15 pacientes por trimestre</t>
        </r>
      </text>
    </comment>
  </commentList>
</comments>
</file>

<file path=xl/sharedStrings.xml><?xml version="1.0" encoding="utf-8"?>
<sst xmlns="http://schemas.openxmlformats.org/spreadsheetml/2006/main" count="195" uniqueCount="45">
  <si>
    <t>DADOS DAS UNIDADES</t>
  </si>
  <si>
    <t>DADOS SOBRE ATENDIMENTOS</t>
  </si>
  <si>
    <t>INFORMAÇÕES SOBRE OS PACIENTES</t>
  </si>
  <si>
    <t>INDICADORES DE ATENDIMENTO</t>
  </si>
  <si>
    <t>ESTIMATIVAS ATEND PROXIMO TRIMESTRE</t>
  </si>
  <si>
    <t>Ano</t>
  </si>
  <si>
    <t>Período de atendimento</t>
  </si>
  <si>
    <t>CNES do estabelecimento</t>
  </si>
  <si>
    <t>Nome do Estabelecimento
(utilizar o nome cadastrado no CNES)</t>
  </si>
  <si>
    <t>Unidade realizou atendimento no período atual?
(Sim ou Não)</t>
  </si>
  <si>
    <t>Nº de pacientes atendidos na 1ª avaliação clínica</t>
  </si>
  <si>
    <t>Nº de pacientes que partici-param da 1ª sessão</t>
  </si>
  <si>
    <r>
      <t>Nº de pacientes que partici-param da 4ª sessão</t>
    </r>
    <r>
      <rPr>
        <b/>
        <sz val="11"/>
        <color indexed="18"/>
        <rFont val="Arial"/>
        <family val="2"/>
      </rPr>
      <t/>
    </r>
  </si>
  <si>
    <r>
      <t>Nº de pacientes sem fumar na 4ª sessão</t>
    </r>
    <r>
      <rPr>
        <b/>
        <sz val="11"/>
        <color indexed="18"/>
        <rFont val="Arial"/>
        <family val="2"/>
      </rPr>
      <t/>
    </r>
  </si>
  <si>
    <t>Nº de pacientes que usaram algum medicamento para tratamento do tabagismo</t>
  </si>
  <si>
    <t xml:space="preserve">Masc. </t>
  </si>
  <si>
    <t>Fem.</t>
  </si>
  <si>
    <t>Menor de 18 anos</t>
  </si>
  <si>
    <t>Maior ou igual 18 anos</t>
  </si>
  <si>
    <t>Excesso de Peso</t>
  </si>
  <si>
    <t>Gestantes</t>
  </si>
  <si>
    <t>H.A.</t>
  </si>
  <si>
    <t>D.M</t>
  </si>
  <si>
    <t>Doenças do Aparelho Respiratório</t>
  </si>
  <si>
    <t>Neoplasias</t>
  </si>
  <si>
    <t>Transtorno Mental / Comporta-mental</t>
  </si>
  <si>
    <t>Álcool</t>
  </si>
  <si>
    <t>Drogas</t>
  </si>
  <si>
    <t>Média Teste de Fagerström</t>
  </si>
  <si>
    <t>Média de Sessões de manutenção por Pacientes</t>
  </si>
  <si>
    <t>Abandono
(%)</t>
  </si>
  <si>
    <t>Cessação
(%)</t>
  </si>
  <si>
    <t>Pacientes que utilizaram medicação
(%)</t>
  </si>
  <si>
    <t>US atenderá no próximo trimestre?
(Sim ou Não)</t>
  </si>
  <si>
    <t>Estimativa de atendimento no próximo trimestre
(Convenção de 12 pacientes)</t>
  </si>
  <si>
    <t>1 - (Jan/Mar)</t>
  </si>
  <si>
    <t>Não</t>
  </si>
  <si>
    <t>INFORMAÇÕES A SEREM COLETADAS A PARTIR DO 3ª PERÍODO (JUL/SET)</t>
  </si>
  <si>
    <t>Sim</t>
  </si>
  <si>
    <t>Município</t>
  </si>
  <si>
    <t>Unidade A</t>
  </si>
  <si>
    <t>Unidade B</t>
  </si>
  <si>
    <t>Unidade C</t>
  </si>
  <si>
    <t>Unidade D</t>
  </si>
  <si>
    <t>Unidade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</si>
</sst>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12"/>
      <name val="Calibri"/>
      <family val="2"/>
    </font>
    <font>
      <sz val="12"/>
      <name val="Arial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 tint="0.499984740745262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2"/>
      <color indexed="62"/>
      <name val="Calibri"/>
      <family val="2"/>
    </font>
    <font>
      <b/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7" fillId="0" borderId="0"/>
    <xf numFmtId="0" fontId="20" fillId="0" borderId="0"/>
    <xf numFmtId="0" fontId="3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0" xfId="0"/>
    <xf numFmtId="2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" fontId="11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</xf>
    <xf numFmtId="0" fontId="17" fillId="2" borderId="3" xfId="1" applyFont="1" applyBorder="1" applyAlignment="1" applyProtection="1">
      <alignment horizontal="center" vertical="center" wrapText="1"/>
    </xf>
    <xf numFmtId="49" fontId="17" fillId="2" borderId="3" xfId="1" applyNumberFormat="1" applyFont="1" applyBorder="1" applyAlignment="1" applyProtection="1">
      <alignment horizontal="center" vertical="center" wrapText="1"/>
    </xf>
    <xf numFmtId="2" fontId="18" fillId="2" borderId="3" xfId="1" applyNumberFormat="1" applyFont="1" applyBorder="1" applyAlignment="1" applyProtection="1">
      <alignment horizontal="center" vertical="center" wrapText="1"/>
    </xf>
    <xf numFmtId="0" fontId="17" fillId="2" borderId="2" xfId="1" applyFont="1" applyBorder="1" applyAlignment="1" applyProtection="1">
      <alignment horizontal="center" vertical="center" wrapText="1"/>
    </xf>
    <xf numFmtId="2" fontId="18" fillId="2" borderId="2" xfId="1" applyNumberFormat="1" applyFont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1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164" fontId="17" fillId="2" borderId="3" xfId="1" applyNumberFormat="1" applyFont="1" applyBorder="1" applyAlignment="1" applyProtection="1">
      <alignment horizontal="center" vertical="center" wrapText="1"/>
    </xf>
    <xf numFmtId="1" fontId="17" fillId="2" borderId="3" xfId="1" applyNumberFormat="1" applyFont="1" applyBorder="1" applyAlignment="1" applyProtection="1">
      <alignment horizontal="center" vertical="center" wrapText="1"/>
    </xf>
    <xf numFmtId="1" fontId="16" fillId="7" borderId="2" xfId="0" applyNumberFormat="1" applyFont="1" applyFill="1" applyBorder="1" applyAlignment="1" applyProtection="1">
      <alignment horizontal="center" vertical="center" wrapText="1"/>
    </xf>
    <xf numFmtId="164" fontId="17" fillId="2" borderId="2" xfId="1" applyNumberFormat="1" applyFont="1" applyBorder="1" applyAlignment="1" applyProtection="1">
      <alignment horizontal="center" vertical="center" wrapText="1"/>
    </xf>
    <xf numFmtId="49" fontId="16" fillId="9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1" fontId="16" fillId="9" borderId="3" xfId="0" applyNumberFormat="1" applyFont="1" applyFill="1" applyBorder="1" applyAlignment="1" applyProtection="1">
      <alignment horizontal="center" vertical="center" wrapText="1"/>
      <protection locked="0"/>
    </xf>
    <xf numFmtId="49" fontId="16" fillId="9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 wrapText="1"/>
    </xf>
    <xf numFmtId="0" fontId="16" fillId="6" borderId="2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21" fillId="0" borderId="0" xfId="4" applyFont="1" applyBorder="1" applyAlignment="1" applyProtection="1">
      <alignment vertical="center"/>
    </xf>
    <xf numFmtId="2" fontId="18" fillId="9" borderId="3" xfId="0" applyNumberFormat="1" applyFont="1" applyFill="1" applyBorder="1" applyAlignment="1" applyProtection="1">
      <alignment horizontal="center" vertical="center" wrapText="1"/>
    </xf>
    <xf numFmtId="49" fontId="11" fillId="9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2" fillId="2" borderId="3" xfId="1" applyFont="1" applyBorder="1" applyAlignment="1" applyProtection="1">
      <alignment horizontal="center" vertical="center" wrapText="1"/>
    </xf>
    <xf numFmtId="0" fontId="22" fillId="2" borderId="2" xfId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9" borderId="7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10" borderId="4" xfId="0" applyFont="1" applyFill="1" applyBorder="1" applyAlignment="1" applyProtection="1">
      <alignment horizontal="center" vertical="center" wrapText="1"/>
    </xf>
    <xf numFmtId="0" fontId="16" fillId="10" borderId="5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16" fillId="4" borderId="8" xfId="0" applyNumberFormat="1" applyFont="1" applyFill="1" applyBorder="1" applyAlignment="1" applyProtection="1">
      <alignment horizontal="center" vertical="center" wrapText="1"/>
    </xf>
    <xf numFmtId="1" fontId="16" fillId="4" borderId="9" xfId="0" applyNumberFormat="1" applyFont="1" applyFill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 wrapText="1"/>
    </xf>
    <xf numFmtId="0" fontId="16" fillId="5" borderId="5" xfId="0" applyFont="1" applyFill="1" applyBorder="1" applyAlignment="1" applyProtection="1">
      <alignment horizontal="center" vertical="center" wrapText="1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</xf>
  </cellXfs>
  <cellStyles count="7">
    <cellStyle name="40% - Ênfase2" xfId="1" builtinId="35"/>
    <cellStyle name="40% - Ênfase2 2" xfId="6"/>
    <cellStyle name="Normal" xfId="0" builtinId="0"/>
    <cellStyle name="Normal 2" xfId="2"/>
    <cellStyle name="Normal 3" xfId="3"/>
    <cellStyle name="Normal 4" xfId="4"/>
    <cellStyle name="Normal 4 2" xfId="5"/>
  </cellStyles>
  <dxfs count="12">
    <dxf>
      <fill>
        <patternFill>
          <bgColor rgb="FFFF5D5D"/>
        </patternFill>
      </fill>
    </dxf>
    <dxf>
      <fill>
        <patternFill>
          <bgColor rgb="FF92D050"/>
        </patternFill>
      </fill>
    </dxf>
    <dxf>
      <fill>
        <patternFill>
          <bgColor rgb="FFFF5D5D"/>
        </patternFill>
      </fill>
    </dxf>
    <dxf>
      <fill>
        <patternFill>
          <bgColor rgb="FF92D050"/>
        </patternFill>
      </fill>
    </dxf>
    <dxf>
      <fill>
        <patternFill>
          <bgColor rgb="FFFF5D5D"/>
        </patternFill>
      </fill>
    </dxf>
    <dxf>
      <fill>
        <patternFill>
          <bgColor rgb="FF92D050"/>
        </patternFill>
      </fill>
    </dxf>
    <dxf>
      <fill>
        <patternFill>
          <bgColor rgb="FFFF5D5D"/>
        </patternFill>
      </fill>
    </dxf>
    <dxf>
      <fill>
        <patternFill>
          <bgColor rgb="FF92D050"/>
        </patternFill>
      </fill>
    </dxf>
    <dxf>
      <fill>
        <patternFill>
          <bgColor rgb="FFFF5D5D"/>
        </patternFill>
      </fill>
    </dxf>
    <dxf>
      <fill>
        <patternFill>
          <bgColor rgb="FF92D050"/>
        </patternFill>
      </fill>
    </dxf>
    <dxf>
      <fill>
        <patternFill>
          <bgColor rgb="FFFF5D5D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0"/>
  <sheetViews>
    <sheetView showGridLines="0" tabSelected="1" zoomScale="90" zoomScaleNormal="90" zoomScaleSheetLayoutView="85" workbookViewId="0">
      <selection activeCell="C13" sqref="C13"/>
    </sheetView>
  </sheetViews>
  <sheetFormatPr defaultRowHeight="15" x14ac:dyDescent="0.2"/>
  <cols>
    <col min="1" max="1" width="9.140625" style="46"/>
    <col min="2" max="2" width="14.42578125" style="4" customWidth="1"/>
    <col min="3" max="3" width="28.42578125" style="4" customWidth="1"/>
    <col min="4" max="4" width="16.140625" style="6" customWidth="1"/>
    <col min="5" max="5" width="40.42578125" style="7" customWidth="1"/>
    <col min="6" max="6" width="13" style="8" customWidth="1"/>
    <col min="7" max="7" width="9.7109375" style="3" customWidth="1"/>
    <col min="8" max="9" width="10.85546875" style="3" customWidth="1"/>
    <col min="10" max="10" width="9.7109375" style="3" customWidth="1"/>
    <col min="11" max="11" width="14.140625" style="3" customWidth="1"/>
    <col min="12" max="12" width="7.7109375" style="1" hidden="1" customWidth="1"/>
    <col min="13" max="13" width="7.42578125" style="1" hidden="1" customWidth="1"/>
    <col min="14" max="16" width="9.140625" style="1" hidden="1" customWidth="1"/>
    <col min="17" max="17" width="10.140625" style="1" hidden="1" customWidth="1"/>
    <col min="18" max="18" width="6.5703125" style="1" hidden="1" customWidth="1"/>
    <col min="19" max="19" width="6.140625" style="1" hidden="1" customWidth="1"/>
    <col min="20" max="20" width="12.42578125" style="1" hidden="1" customWidth="1"/>
    <col min="21" max="21" width="12.140625" style="1" hidden="1" customWidth="1"/>
    <col min="22" max="22" width="11.5703125" style="1" hidden="1" customWidth="1"/>
    <col min="23" max="23" width="8" style="1" hidden="1" customWidth="1"/>
    <col min="24" max="24" width="8.7109375" style="1" hidden="1" customWidth="1"/>
    <col min="25" max="25" width="11.42578125" style="1" hidden="1" customWidth="1"/>
    <col min="26" max="26" width="12.28515625" style="1" hidden="1" customWidth="1"/>
    <col min="27" max="27" width="10.42578125" style="2" customWidth="1"/>
    <col min="28" max="28" width="10.140625" style="2" customWidth="1"/>
    <col min="29" max="29" width="11.140625" style="2" customWidth="1"/>
    <col min="30" max="30" width="13.42578125" style="3" customWidth="1"/>
    <col min="31" max="31" width="13" style="3" customWidth="1"/>
    <col min="32" max="32" width="0.85546875" style="5" customWidth="1"/>
    <col min="33" max="16384" width="9.140625" style="4"/>
  </cols>
  <sheetData>
    <row r="1" spans="1:32" s="38" customFormat="1" ht="30.75" customHeight="1" thickTop="1" thickBot="1" x14ac:dyDescent="0.25">
      <c r="A1" s="57" t="s">
        <v>0</v>
      </c>
      <c r="B1" s="57"/>
      <c r="C1" s="57"/>
      <c r="D1" s="57"/>
      <c r="E1" s="58"/>
      <c r="F1" s="59" t="s">
        <v>1</v>
      </c>
      <c r="G1" s="60"/>
      <c r="H1" s="60"/>
      <c r="I1" s="60"/>
      <c r="J1" s="60"/>
      <c r="K1" s="61"/>
      <c r="L1" s="62" t="s">
        <v>2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 t="s">
        <v>3</v>
      </c>
      <c r="Z1" s="65"/>
      <c r="AA1" s="65"/>
      <c r="AB1" s="65"/>
      <c r="AC1" s="66"/>
      <c r="AD1" s="53" t="s">
        <v>4</v>
      </c>
      <c r="AE1" s="54"/>
      <c r="AF1" s="39"/>
    </row>
    <row r="2" spans="1:32" s="29" customFormat="1" ht="117" customHeight="1" thickTop="1" thickBot="1" x14ac:dyDescent="0.25">
      <c r="A2" s="45" t="s">
        <v>5</v>
      </c>
      <c r="B2" s="28" t="s">
        <v>6</v>
      </c>
      <c r="C2" s="28" t="s">
        <v>39</v>
      </c>
      <c r="D2" s="28" t="s">
        <v>7</v>
      </c>
      <c r="E2" s="28" t="s">
        <v>8</v>
      </c>
      <c r="F2" s="26" t="s">
        <v>9</v>
      </c>
      <c r="G2" s="26" t="s">
        <v>10</v>
      </c>
      <c r="H2" s="26" t="s">
        <v>11</v>
      </c>
      <c r="I2" s="26" t="s">
        <v>12</v>
      </c>
      <c r="J2" s="26" t="s">
        <v>13</v>
      </c>
      <c r="K2" s="26" t="s">
        <v>14</v>
      </c>
      <c r="L2" s="50" t="s">
        <v>15</v>
      </c>
      <c r="M2" s="40" t="s">
        <v>16</v>
      </c>
      <c r="N2" s="50" t="s">
        <v>17</v>
      </c>
      <c r="O2" s="40" t="s">
        <v>18</v>
      </c>
      <c r="P2" s="50" t="s">
        <v>19</v>
      </c>
      <c r="Q2" s="40" t="s">
        <v>20</v>
      </c>
      <c r="R2" s="50" t="s">
        <v>21</v>
      </c>
      <c r="S2" s="40" t="s">
        <v>22</v>
      </c>
      <c r="T2" s="50" t="s">
        <v>23</v>
      </c>
      <c r="U2" s="40" t="s">
        <v>24</v>
      </c>
      <c r="V2" s="50" t="s">
        <v>25</v>
      </c>
      <c r="W2" s="40" t="s">
        <v>26</v>
      </c>
      <c r="X2" s="50" t="s">
        <v>27</v>
      </c>
      <c r="Y2" s="51" t="s">
        <v>28</v>
      </c>
      <c r="Z2" s="51" t="s">
        <v>29</v>
      </c>
      <c r="AA2" s="28" t="s">
        <v>30</v>
      </c>
      <c r="AB2" s="28" t="s">
        <v>31</v>
      </c>
      <c r="AC2" s="28" t="s">
        <v>32</v>
      </c>
      <c r="AD2" s="41" t="s">
        <v>33</v>
      </c>
      <c r="AE2" s="41" t="s">
        <v>34</v>
      </c>
      <c r="AF2" s="42"/>
    </row>
    <row r="3" spans="1:32" s="9" customFormat="1" ht="21.95" customHeight="1" thickTop="1" thickBot="1" x14ac:dyDescent="0.25">
      <c r="A3" s="47">
        <v>2017</v>
      </c>
      <c r="B3" s="12" t="s">
        <v>35</v>
      </c>
      <c r="C3" s="25" t="str">
        <f>C4</f>
        <v>Município</v>
      </c>
      <c r="D3" s="12">
        <f>COUNTIF(D4:D52,"&gt;0")</f>
        <v>0</v>
      </c>
      <c r="E3" s="12">
        <f>COUNTA(E4:E52)</f>
        <v>5</v>
      </c>
      <c r="F3" s="12">
        <f>COUNTIF(F4:F52,"Sim")</f>
        <v>2</v>
      </c>
      <c r="G3" s="13">
        <f t="shared" ref="G3:X3" si="0">SUM(G4:G52)</f>
        <v>22</v>
      </c>
      <c r="H3" s="13">
        <f t="shared" si="0"/>
        <v>15</v>
      </c>
      <c r="I3" s="13">
        <f t="shared" si="0"/>
        <v>12</v>
      </c>
      <c r="J3" s="13">
        <f t="shared" si="0"/>
        <v>8</v>
      </c>
      <c r="K3" s="13">
        <f t="shared" si="0"/>
        <v>7</v>
      </c>
      <c r="L3" s="25">
        <f t="shared" si="0"/>
        <v>0</v>
      </c>
      <c r="M3" s="25">
        <f t="shared" si="0"/>
        <v>0</v>
      </c>
      <c r="N3" s="25">
        <f t="shared" si="0"/>
        <v>0</v>
      </c>
      <c r="O3" s="25">
        <f t="shared" si="0"/>
        <v>0</v>
      </c>
      <c r="P3" s="25">
        <f t="shared" si="0"/>
        <v>0</v>
      </c>
      <c r="Q3" s="25">
        <f t="shared" si="0"/>
        <v>0</v>
      </c>
      <c r="R3" s="25">
        <f t="shared" si="0"/>
        <v>0</v>
      </c>
      <c r="S3" s="25">
        <f t="shared" si="0"/>
        <v>0</v>
      </c>
      <c r="T3" s="25">
        <f t="shared" si="0"/>
        <v>0</v>
      </c>
      <c r="U3" s="25">
        <f t="shared" si="0"/>
        <v>0</v>
      </c>
      <c r="V3" s="25">
        <f t="shared" si="0"/>
        <v>0</v>
      </c>
      <c r="W3" s="25">
        <f t="shared" si="0"/>
        <v>0</v>
      </c>
      <c r="X3" s="25">
        <f t="shared" si="0"/>
        <v>0</v>
      </c>
      <c r="Y3" s="24" t="e">
        <f>SUM(Y4:Y52)/COUNTA(Y4:Y52)</f>
        <v>#DIV/0!</v>
      </c>
      <c r="Z3" s="24" t="e">
        <f>SUM(Z4:Z52)/COUNTA(Z4:Z52)</f>
        <v>#DIV/0!</v>
      </c>
      <c r="AA3" s="14">
        <f>IF(H3=0,"-",(H3-I3)/H3*100)</f>
        <v>20</v>
      </c>
      <c r="AB3" s="14">
        <f t="shared" ref="AB3:AB53" si="1">IF(H3=0,"-",(J3/H3)*100)</f>
        <v>53.333333333333336</v>
      </c>
      <c r="AC3" s="14">
        <f t="shared" ref="AC3:AC53" si="2">IF(H3=0,"-",(K3/H3)*100)</f>
        <v>46.666666666666664</v>
      </c>
      <c r="AD3" s="12">
        <f>COUNTIF(AD4:AD52,"Sim")</f>
        <v>2</v>
      </c>
      <c r="AE3" s="12">
        <f>SUM(AE4:AE52)</f>
        <v>20</v>
      </c>
      <c r="AF3" s="11"/>
    </row>
    <row r="4" spans="1:32" s="36" customFormat="1" ht="21.95" customHeight="1" x14ac:dyDescent="0.2">
      <c r="A4" s="10">
        <v>2017</v>
      </c>
      <c r="B4" s="30" t="s">
        <v>35</v>
      </c>
      <c r="C4" s="30" t="s">
        <v>39</v>
      </c>
      <c r="D4" s="30"/>
      <c r="E4" s="31" t="s">
        <v>40</v>
      </c>
      <c r="F4" s="32" t="s">
        <v>38</v>
      </c>
      <c r="G4" s="33">
        <v>12</v>
      </c>
      <c r="H4" s="33">
        <v>9</v>
      </c>
      <c r="I4" s="33">
        <v>7</v>
      </c>
      <c r="J4" s="33">
        <v>4</v>
      </c>
      <c r="K4" s="33">
        <v>5</v>
      </c>
      <c r="L4" s="55" t="s">
        <v>37</v>
      </c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  <c r="AA4" s="44">
        <f t="shared" ref="AA4:AA53" si="3">IF(H4=0,"-",((H4-I4)/H4)*100)</f>
        <v>22.222222222222221</v>
      </c>
      <c r="AB4" s="44">
        <f t="shared" si="1"/>
        <v>44.444444444444443</v>
      </c>
      <c r="AC4" s="44">
        <f t="shared" si="2"/>
        <v>55.555555555555557</v>
      </c>
      <c r="AD4" s="32" t="s">
        <v>38</v>
      </c>
      <c r="AE4" s="34">
        <v>12</v>
      </c>
      <c r="AF4" s="35"/>
    </row>
    <row r="5" spans="1:32" s="36" customFormat="1" ht="21.95" customHeight="1" x14ac:dyDescent="0.2">
      <c r="A5" s="10">
        <v>2017</v>
      </c>
      <c r="B5" s="30" t="s">
        <v>35</v>
      </c>
      <c r="C5" s="30" t="s">
        <v>39</v>
      </c>
      <c r="D5" s="30"/>
      <c r="E5" s="31" t="s">
        <v>41</v>
      </c>
      <c r="F5" s="32" t="s">
        <v>38</v>
      </c>
      <c r="G5" s="33">
        <v>10</v>
      </c>
      <c r="H5" s="33">
        <v>6</v>
      </c>
      <c r="I5" s="33">
        <v>5</v>
      </c>
      <c r="J5" s="33">
        <v>4</v>
      </c>
      <c r="K5" s="33">
        <v>2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A5" s="44">
        <f t="shared" si="3"/>
        <v>16.666666666666664</v>
      </c>
      <c r="AB5" s="44">
        <f t="shared" si="1"/>
        <v>66.666666666666657</v>
      </c>
      <c r="AC5" s="44">
        <f t="shared" si="2"/>
        <v>33.333333333333329</v>
      </c>
      <c r="AD5" s="32" t="s">
        <v>38</v>
      </c>
      <c r="AE5" s="34">
        <v>8</v>
      </c>
      <c r="AF5" s="35"/>
    </row>
    <row r="6" spans="1:32" s="36" customFormat="1" ht="21.95" customHeight="1" thickTop="1" thickBot="1" x14ac:dyDescent="0.25">
      <c r="A6" s="10">
        <v>2017</v>
      </c>
      <c r="B6" s="30" t="s">
        <v>35</v>
      </c>
      <c r="C6" s="30" t="s">
        <v>39</v>
      </c>
      <c r="D6" s="30"/>
      <c r="E6" s="31" t="s">
        <v>42</v>
      </c>
      <c r="F6" s="32" t="s">
        <v>36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4" t="str">
        <f t="shared" si="3"/>
        <v>-</v>
      </c>
      <c r="AB6" s="44" t="str">
        <f t="shared" si="1"/>
        <v>-</v>
      </c>
      <c r="AC6" s="44" t="str">
        <f t="shared" si="2"/>
        <v>-</v>
      </c>
      <c r="AD6" s="32" t="s">
        <v>36</v>
      </c>
      <c r="AE6" s="34">
        <v>0</v>
      </c>
      <c r="AF6" s="35"/>
    </row>
    <row r="7" spans="1:32" s="36" customFormat="1" ht="21.95" customHeight="1" thickTop="1" thickBot="1" x14ac:dyDescent="0.25">
      <c r="A7" s="10">
        <v>2017</v>
      </c>
      <c r="B7" s="30" t="s">
        <v>35</v>
      </c>
      <c r="C7" s="30" t="s">
        <v>39</v>
      </c>
      <c r="D7" s="30"/>
      <c r="E7" s="31" t="s">
        <v>43</v>
      </c>
      <c r="F7" s="32" t="s">
        <v>36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4" t="str">
        <f t="shared" si="3"/>
        <v>-</v>
      </c>
      <c r="AB7" s="44" t="str">
        <f t="shared" si="1"/>
        <v>-</v>
      </c>
      <c r="AC7" s="44" t="str">
        <f t="shared" si="2"/>
        <v>-</v>
      </c>
      <c r="AD7" s="32" t="s">
        <v>36</v>
      </c>
      <c r="AE7" s="34">
        <v>0</v>
      </c>
      <c r="AF7" s="35"/>
    </row>
    <row r="8" spans="1:32" s="36" customFormat="1" ht="21.95" customHeight="1" x14ac:dyDescent="0.2">
      <c r="A8" s="10">
        <v>2017</v>
      </c>
      <c r="B8" s="30" t="s">
        <v>35</v>
      </c>
      <c r="C8" s="30" t="s">
        <v>39</v>
      </c>
      <c r="D8" s="30"/>
      <c r="E8" s="31" t="s">
        <v>44</v>
      </c>
      <c r="F8" s="32" t="s">
        <v>36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4" t="str">
        <f t="shared" si="3"/>
        <v>-</v>
      </c>
      <c r="AB8" s="44" t="str">
        <f t="shared" si="1"/>
        <v>-</v>
      </c>
      <c r="AC8" s="44" t="str">
        <f t="shared" si="2"/>
        <v>-</v>
      </c>
      <c r="AD8" s="32" t="s">
        <v>36</v>
      </c>
      <c r="AE8" s="34">
        <v>0</v>
      </c>
      <c r="AF8" s="35"/>
    </row>
    <row r="9" spans="1:32" s="36" customFormat="1" ht="21.95" customHeight="1" x14ac:dyDescent="0.2">
      <c r="A9" s="10">
        <v>2017</v>
      </c>
      <c r="B9" s="30" t="s">
        <v>35</v>
      </c>
      <c r="C9" s="30"/>
      <c r="D9" s="30"/>
      <c r="E9" s="31"/>
      <c r="F9" s="32" t="s">
        <v>36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4" t="str">
        <f t="shared" si="3"/>
        <v>-</v>
      </c>
      <c r="AB9" s="44" t="str">
        <f t="shared" si="1"/>
        <v>-</v>
      </c>
      <c r="AC9" s="44" t="str">
        <f t="shared" si="2"/>
        <v>-</v>
      </c>
      <c r="AD9" s="32" t="s">
        <v>36</v>
      </c>
      <c r="AE9" s="34">
        <v>0</v>
      </c>
      <c r="AF9" s="35"/>
    </row>
    <row r="10" spans="1:32" s="36" customFormat="1" ht="21.95" customHeight="1" x14ac:dyDescent="0.2">
      <c r="A10" s="10">
        <v>2017</v>
      </c>
      <c r="B10" s="30" t="s">
        <v>35</v>
      </c>
      <c r="C10" s="30"/>
      <c r="D10" s="30"/>
      <c r="E10" s="31"/>
      <c r="F10" s="32" t="s">
        <v>36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4" t="str">
        <f t="shared" si="3"/>
        <v>-</v>
      </c>
      <c r="AB10" s="44" t="str">
        <f t="shared" si="1"/>
        <v>-</v>
      </c>
      <c r="AC10" s="44" t="str">
        <f t="shared" si="2"/>
        <v>-</v>
      </c>
      <c r="AD10" s="32" t="s">
        <v>36</v>
      </c>
      <c r="AE10" s="34">
        <v>0</v>
      </c>
      <c r="AF10" s="35"/>
    </row>
    <row r="11" spans="1:32" s="36" customFormat="1" ht="21.95" customHeight="1" x14ac:dyDescent="0.2">
      <c r="A11" s="10">
        <v>2017</v>
      </c>
      <c r="B11" s="30" t="s">
        <v>35</v>
      </c>
      <c r="C11" s="30"/>
      <c r="D11" s="30"/>
      <c r="E11" s="31"/>
      <c r="F11" s="32" t="s">
        <v>36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4" t="str">
        <f t="shared" si="3"/>
        <v>-</v>
      </c>
      <c r="AB11" s="44" t="str">
        <f t="shared" si="1"/>
        <v>-</v>
      </c>
      <c r="AC11" s="44" t="str">
        <f t="shared" si="2"/>
        <v>-</v>
      </c>
      <c r="AD11" s="32" t="s">
        <v>36</v>
      </c>
      <c r="AE11" s="34">
        <v>0</v>
      </c>
      <c r="AF11" s="35"/>
    </row>
    <row r="12" spans="1:32" s="36" customFormat="1" ht="21.95" customHeight="1" thickTop="1" thickBot="1" x14ac:dyDescent="0.25">
      <c r="A12" s="10">
        <v>2017</v>
      </c>
      <c r="B12" s="30" t="s">
        <v>35</v>
      </c>
      <c r="C12" s="30"/>
      <c r="D12" s="30"/>
      <c r="E12" s="31"/>
      <c r="F12" s="32" t="s">
        <v>36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4" t="str">
        <f t="shared" si="3"/>
        <v>-</v>
      </c>
      <c r="AB12" s="44" t="str">
        <f t="shared" si="1"/>
        <v>-</v>
      </c>
      <c r="AC12" s="44" t="str">
        <f t="shared" si="2"/>
        <v>-</v>
      </c>
      <c r="AD12" s="32" t="s">
        <v>36</v>
      </c>
      <c r="AE12" s="34">
        <v>0</v>
      </c>
      <c r="AF12" s="35"/>
    </row>
    <row r="13" spans="1:32" s="36" customFormat="1" ht="21.95" customHeight="1" thickTop="1" thickBot="1" x14ac:dyDescent="0.25">
      <c r="A13" s="10">
        <v>2017</v>
      </c>
      <c r="B13" s="30" t="s">
        <v>35</v>
      </c>
      <c r="C13" s="30"/>
      <c r="D13" s="30"/>
      <c r="E13" s="31"/>
      <c r="F13" s="32" t="s">
        <v>36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4" t="str">
        <f t="shared" si="3"/>
        <v>-</v>
      </c>
      <c r="AB13" s="44" t="str">
        <f t="shared" si="1"/>
        <v>-</v>
      </c>
      <c r="AC13" s="44" t="str">
        <f t="shared" si="2"/>
        <v>-</v>
      </c>
      <c r="AD13" s="32" t="s">
        <v>36</v>
      </c>
      <c r="AE13" s="34">
        <v>0</v>
      </c>
      <c r="AF13" s="35"/>
    </row>
    <row r="14" spans="1:32" s="36" customFormat="1" ht="21.95" customHeight="1" thickTop="1" thickBot="1" x14ac:dyDescent="0.25">
      <c r="A14" s="10">
        <v>2017</v>
      </c>
      <c r="B14" s="30" t="s">
        <v>35</v>
      </c>
      <c r="C14" s="30"/>
      <c r="D14" s="30"/>
      <c r="E14" s="31"/>
      <c r="F14" s="32" t="s">
        <v>36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4" t="str">
        <f t="shared" si="3"/>
        <v>-</v>
      </c>
      <c r="AB14" s="44" t="str">
        <f t="shared" si="1"/>
        <v>-</v>
      </c>
      <c r="AC14" s="44" t="str">
        <f t="shared" si="2"/>
        <v>-</v>
      </c>
      <c r="AD14" s="32" t="s">
        <v>36</v>
      </c>
      <c r="AE14" s="34">
        <v>0</v>
      </c>
      <c r="AF14" s="35"/>
    </row>
    <row r="15" spans="1:32" s="36" customFormat="1" ht="21.95" customHeight="1" x14ac:dyDescent="0.2">
      <c r="A15" s="10">
        <v>2017</v>
      </c>
      <c r="B15" s="30" t="s">
        <v>35</v>
      </c>
      <c r="C15" s="30"/>
      <c r="D15" s="30"/>
      <c r="E15" s="31"/>
      <c r="F15" s="32" t="s">
        <v>36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4" t="str">
        <f t="shared" si="3"/>
        <v>-</v>
      </c>
      <c r="AB15" s="44" t="str">
        <f t="shared" si="1"/>
        <v>-</v>
      </c>
      <c r="AC15" s="44" t="str">
        <f t="shared" si="2"/>
        <v>-</v>
      </c>
      <c r="AD15" s="32" t="s">
        <v>36</v>
      </c>
      <c r="AE15" s="34">
        <v>0</v>
      </c>
      <c r="AF15" s="35"/>
    </row>
    <row r="16" spans="1:32" s="36" customFormat="1" ht="21.95" customHeight="1" thickTop="1" thickBot="1" x14ac:dyDescent="0.25">
      <c r="A16" s="10">
        <v>2017</v>
      </c>
      <c r="B16" s="30" t="s">
        <v>35</v>
      </c>
      <c r="C16" s="30"/>
      <c r="D16" s="30"/>
      <c r="E16" s="31"/>
      <c r="F16" s="32" t="s">
        <v>36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4" t="str">
        <f t="shared" si="3"/>
        <v>-</v>
      </c>
      <c r="AB16" s="44" t="str">
        <f t="shared" si="1"/>
        <v>-</v>
      </c>
      <c r="AC16" s="44" t="str">
        <f t="shared" si="2"/>
        <v>-</v>
      </c>
      <c r="AD16" s="32" t="s">
        <v>36</v>
      </c>
      <c r="AE16" s="34">
        <v>0</v>
      </c>
      <c r="AF16" s="35"/>
    </row>
    <row r="17" spans="1:32" s="36" customFormat="1" ht="21.95" customHeight="1" thickTop="1" thickBot="1" x14ac:dyDescent="0.25">
      <c r="A17" s="10">
        <v>2017</v>
      </c>
      <c r="B17" s="30" t="s">
        <v>35</v>
      </c>
      <c r="C17" s="30"/>
      <c r="D17" s="30"/>
      <c r="E17" s="31"/>
      <c r="F17" s="32" t="s">
        <v>36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4" t="str">
        <f t="shared" si="3"/>
        <v>-</v>
      </c>
      <c r="AB17" s="44" t="str">
        <f t="shared" si="1"/>
        <v>-</v>
      </c>
      <c r="AC17" s="44" t="str">
        <f t="shared" si="2"/>
        <v>-</v>
      </c>
      <c r="AD17" s="32" t="s">
        <v>36</v>
      </c>
      <c r="AE17" s="34">
        <v>0</v>
      </c>
      <c r="AF17" s="35"/>
    </row>
    <row r="18" spans="1:32" s="36" customFormat="1" ht="21.75" customHeight="1" thickTop="1" thickBot="1" x14ac:dyDescent="0.25">
      <c r="A18" s="10">
        <v>2017</v>
      </c>
      <c r="B18" s="30" t="s">
        <v>35</v>
      </c>
      <c r="C18" s="30"/>
      <c r="D18" s="30"/>
      <c r="E18" s="31"/>
      <c r="F18" s="32" t="s">
        <v>36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4" t="str">
        <f t="shared" si="3"/>
        <v>-</v>
      </c>
      <c r="AB18" s="44" t="str">
        <f t="shared" si="1"/>
        <v>-</v>
      </c>
      <c r="AC18" s="44" t="str">
        <f t="shared" si="2"/>
        <v>-</v>
      </c>
      <c r="AD18" s="32" t="s">
        <v>36</v>
      </c>
      <c r="AE18" s="34">
        <v>0</v>
      </c>
      <c r="AF18" s="35"/>
    </row>
    <row r="19" spans="1:32" s="36" customFormat="1" ht="21.75" customHeight="1" thickTop="1" thickBot="1" x14ac:dyDescent="0.25">
      <c r="A19" s="10">
        <v>2017</v>
      </c>
      <c r="B19" s="30" t="s">
        <v>35</v>
      </c>
      <c r="C19" s="30"/>
      <c r="D19" s="30"/>
      <c r="E19" s="31"/>
      <c r="F19" s="32" t="s">
        <v>36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4" t="str">
        <f t="shared" si="3"/>
        <v>-</v>
      </c>
      <c r="AB19" s="44" t="str">
        <f t="shared" si="1"/>
        <v>-</v>
      </c>
      <c r="AC19" s="44" t="str">
        <f t="shared" si="2"/>
        <v>-</v>
      </c>
      <c r="AD19" s="32" t="s">
        <v>36</v>
      </c>
      <c r="AE19" s="34">
        <v>0</v>
      </c>
      <c r="AF19" s="35"/>
    </row>
    <row r="20" spans="1:32" s="36" customFormat="1" ht="21.75" customHeight="1" thickTop="1" thickBot="1" x14ac:dyDescent="0.25">
      <c r="A20" s="10">
        <v>2017</v>
      </c>
      <c r="B20" s="30" t="s">
        <v>35</v>
      </c>
      <c r="C20" s="30"/>
      <c r="D20" s="30"/>
      <c r="E20" s="31"/>
      <c r="F20" s="32" t="s">
        <v>36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4" t="str">
        <f t="shared" si="3"/>
        <v>-</v>
      </c>
      <c r="AB20" s="44" t="str">
        <f t="shared" si="1"/>
        <v>-</v>
      </c>
      <c r="AC20" s="44" t="str">
        <f t="shared" si="2"/>
        <v>-</v>
      </c>
      <c r="AD20" s="32" t="s">
        <v>36</v>
      </c>
      <c r="AE20" s="34">
        <v>0</v>
      </c>
      <c r="AF20" s="35"/>
    </row>
    <row r="21" spans="1:32" s="36" customFormat="1" ht="21.75" customHeight="1" thickTop="1" thickBot="1" x14ac:dyDescent="0.25">
      <c r="A21" s="10">
        <v>2017</v>
      </c>
      <c r="B21" s="30" t="s">
        <v>35</v>
      </c>
      <c r="C21" s="30"/>
      <c r="D21" s="30"/>
      <c r="E21" s="31"/>
      <c r="F21" s="32" t="s">
        <v>36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4" t="str">
        <f t="shared" si="3"/>
        <v>-</v>
      </c>
      <c r="AB21" s="44" t="str">
        <f t="shared" si="1"/>
        <v>-</v>
      </c>
      <c r="AC21" s="44" t="str">
        <f t="shared" si="2"/>
        <v>-</v>
      </c>
      <c r="AD21" s="32" t="s">
        <v>36</v>
      </c>
      <c r="AE21" s="34">
        <v>0</v>
      </c>
      <c r="AF21" s="35"/>
    </row>
    <row r="22" spans="1:32" s="36" customFormat="1" ht="21.75" customHeight="1" thickTop="1" thickBot="1" x14ac:dyDescent="0.25">
      <c r="A22" s="10">
        <v>2017</v>
      </c>
      <c r="B22" s="30" t="s">
        <v>35</v>
      </c>
      <c r="C22" s="30"/>
      <c r="D22" s="30"/>
      <c r="E22" s="31"/>
      <c r="F22" s="32" t="s">
        <v>36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4" t="str">
        <f t="shared" si="3"/>
        <v>-</v>
      </c>
      <c r="AB22" s="44" t="str">
        <f t="shared" si="1"/>
        <v>-</v>
      </c>
      <c r="AC22" s="44" t="str">
        <f t="shared" si="2"/>
        <v>-</v>
      </c>
      <c r="AD22" s="32" t="s">
        <v>36</v>
      </c>
      <c r="AE22" s="34">
        <v>0</v>
      </c>
      <c r="AF22" s="35"/>
    </row>
    <row r="23" spans="1:32" s="36" customFormat="1" ht="21.95" customHeight="1" thickTop="1" thickBot="1" x14ac:dyDescent="0.25">
      <c r="A23" s="10">
        <v>2017</v>
      </c>
      <c r="B23" s="30" t="s">
        <v>35</v>
      </c>
      <c r="C23" s="30"/>
      <c r="D23" s="30"/>
      <c r="E23" s="31"/>
      <c r="F23" s="32" t="s">
        <v>36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4" t="str">
        <f t="shared" si="3"/>
        <v>-</v>
      </c>
      <c r="AB23" s="44" t="str">
        <f t="shared" si="1"/>
        <v>-</v>
      </c>
      <c r="AC23" s="44" t="str">
        <f t="shared" si="2"/>
        <v>-</v>
      </c>
      <c r="AD23" s="32" t="s">
        <v>36</v>
      </c>
      <c r="AE23" s="34">
        <v>0</v>
      </c>
      <c r="AF23" s="35"/>
    </row>
    <row r="24" spans="1:32" s="36" customFormat="1" ht="21.95" customHeight="1" thickTop="1" thickBot="1" x14ac:dyDescent="0.25">
      <c r="A24" s="10">
        <v>2017</v>
      </c>
      <c r="B24" s="30" t="s">
        <v>35</v>
      </c>
      <c r="C24" s="30"/>
      <c r="D24" s="30"/>
      <c r="E24" s="31"/>
      <c r="F24" s="32" t="s">
        <v>36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4" t="str">
        <f t="shared" si="3"/>
        <v>-</v>
      </c>
      <c r="AB24" s="44" t="str">
        <f t="shared" si="1"/>
        <v>-</v>
      </c>
      <c r="AC24" s="44" t="str">
        <f t="shared" si="2"/>
        <v>-</v>
      </c>
      <c r="AD24" s="32" t="s">
        <v>36</v>
      </c>
      <c r="AE24" s="34">
        <v>0</v>
      </c>
      <c r="AF24" s="35"/>
    </row>
    <row r="25" spans="1:32" s="36" customFormat="1" ht="21.95" customHeight="1" thickTop="1" thickBot="1" x14ac:dyDescent="0.25">
      <c r="A25" s="10">
        <v>2017</v>
      </c>
      <c r="B25" s="30" t="s">
        <v>35</v>
      </c>
      <c r="C25" s="30"/>
      <c r="D25" s="30"/>
      <c r="E25" s="31"/>
      <c r="F25" s="32" t="s">
        <v>36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4" t="str">
        <f t="shared" si="3"/>
        <v>-</v>
      </c>
      <c r="AB25" s="44" t="str">
        <f t="shared" si="1"/>
        <v>-</v>
      </c>
      <c r="AC25" s="44" t="str">
        <f t="shared" si="2"/>
        <v>-</v>
      </c>
      <c r="AD25" s="32" t="s">
        <v>36</v>
      </c>
      <c r="AE25" s="34">
        <v>0</v>
      </c>
      <c r="AF25" s="35"/>
    </row>
    <row r="26" spans="1:32" s="36" customFormat="1" ht="21.95" customHeight="1" thickTop="1" thickBot="1" x14ac:dyDescent="0.25">
      <c r="A26" s="10">
        <v>2017</v>
      </c>
      <c r="B26" s="30" t="s">
        <v>35</v>
      </c>
      <c r="C26" s="30"/>
      <c r="D26" s="30"/>
      <c r="E26" s="31"/>
      <c r="F26" s="32" t="s">
        <v>36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4" t="str">
        <f t="shared" si="3"/>
        <v>-</v>
      </c>
      <c r="AB26" s="44" t="str">
        <f t="shared" si="1"/>
        <v>-</v>
      </c>
      <c r="AC26" s="44" t="str">
        <f t="shared" si="2"/>
        <v>-</v>
      </c>
      <c r="AD26" s="32" t="s">
        <v>36</v>
      </c>
      <c r="AE26" s="34">
        <v>0</v>
      </c>
      <c r="AF26" s="35"/>
    </row>
    <row r="27" spans="1:32" s="36" customFormat="1" ht="21.95" customHeight="1" thickTop="1" thickBot="1" x14ac:dyDescent="0.25">
      <c r="A27" s="10">
        <v>2017</v>
      </c>
      <c r="B27" s="30" t="s">
        <v>35</v>
      </c>
      <c r="C27" s="30"/>
      <c r="D27" s="30"/>
      <c r="E27" s="31"/>
      <c r="F27" s="32" t="s">
        <v>36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4" t="str">
        <f t="shared" si="3"/>
        <v>-</v>
      </c>
      <c r="AB27" s="44" t="str">
        <f t="shared" si="1"/>
        <v>-</v>
      </c>
      <c r="AC27" s="44" t="str">
        <f t="shared" si="2"/>
        <v>-</v>
      </c>
      <c r="AD27" s="32" t="s">
        <v>36</v>
      </c>
      <c r="AE27" s="34">
        <v>0</v>
      </c>
      <c r="AF27" s="35"/>
    </row>
    <row r="28" spans="1:32" s="36" customFormat="1" ht="21.95" customHeight="1" thickTop="1" thickBot="1" x14ac:dyDescent="0.25">
      <c r="A28" s="10">
        <v>2017</v>
      </c>
      <c r="B28" s="30" t="s">
        <v>35</v>
      </c>
      <c r="C28" s="30"/>
      <c r="D28" s="30"/>
      <c r="E28" s="31"/>
      <c r="F28" s="32" t="s">
        <v>36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4" t="str">
        <f t="shared" ref="AA28:AA41" si="4">IF(H28=0,"-",((H28-I28)/H28)*100)</f>
        <v>-</v>
      </c>
      <c r="AB28" s="44" t="str">
        <f t="shared" ref="AB28:AB41" si="5">IF(H28=0,"-",(J28/H28)*100)</f>
        <v>-</v>
      </c>
      <c r="AC28" s="44" t="str">
        <f t="shared" ref="AC28:AC41" si="6">IF(H28=0,"-",(K28/H28)*100)</f>
        <v>-</v>
      </c>
      <c r="AD28" s="32" t="s">
        <v>36</v>
      </c>
      <c r="AE28" s="34">
        <v>0</v>
      </c>
      <c r="AF28" s="35"/>
    </row>
    <row r="29" spans="1:32" s="36" customFormat="1" ht="21.95" customHeight="1" thickTop="1" thickBot="1" x14ac:dyDescent="0.25">
      <c r="A29" s="10">
        <v>2017</v>
      </c>
      <c r="B29" s="30" t="s">
        <v>35</v>
      </c>
      <c r="C29" s="30"/>
      <c r="D29" s="30"/>
      <c r="E29" s="31"/>
      <c r="F29" s="32" t="s">
        <v>36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44" t="str">
        <f t="shared" si="4"/>
        <v>-</v>
      </c>
      <c r="AB29" s="44" t="str">
        <f t="shared" si="5"/>
        <v>-</v>
      </c>
      <c r="AC29" s="44" t="str">
        <f t="shared" si="6"/>
        <v>-</v>
      </c>
      <c r="AD29" s="32" t="s">
        <v>36</v>
      </c>
      <c r="AE29" s="34">
        <v>0</v>
      </c>
      <c r="AF29" s="35"/>
    </row>
    <row r="30" spans="1:32" s="36" customFormat="1" ht="21.95" customHeight="1" thickTop="1" thickBot="1" x14ac:dyDescent="0.25">
      <c r="A30" s="10">
        <v>2017</v>
      </c>
      <c r="B30" s="30" t="s">
        <v>35</v>
      </c>
      <c r="C30" s="30"/>
      <c r="D30" s="30"/>
      <c r="E30" s="31"/>
      <c r="F30" s="32" t="s">
        <v>36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44" t="str">
        <f t="shared" si="4"/>
        <v>-</v>
      </c>
      <c r="AB30" s="44" t="str">
        <f t="shared" si="5"/>
        <v>-</v>
      </c>
      <c r="AC30" s="44" t="str">
        <f t="shared" si="6"/>
        <v>-</v>
      </c>
      <c r="AD30" s="32" t="s">
        <v>36</v>
      </c>
      <c r="AE30" s="34">
        <v>0</v>
      </c>
      <c r="AF30" s="35"/>
    </row>
    <row r="31" spans="1:32" s="36" customFormat="1" ht="21.95" customHeight="1" thickTop="1" thickBot="1" x14ac:dyDescent="0.25">
      <c r="A31" s="10">
        <v>2017</v>
      </c>
      <c r="B31" s="30" t="s">
        <v>35</v>
      </c>
      <c r="C31" s="30"/>
      <c r="D31" s="30"/>
      <c r="E31" s="31"/>
      <c r="F31" s="32" t="s">
        <v>36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44" t="str">
        <f t="shared" si="4"/>
        <v>-</v>
      </c>
      <c r="AB31" s="44" t="str">
        <f t="shared" si="5"/>
        <v>-</v>
      </c>
      <c r="AC31" s="44" t="str">
        <f t="shared" si="6"/>
        <v>-</v>
      </c>
      <c r="AD31" s="32" t="s">
        <v>36</v>
      </c>
      <c r="AE31" s="34">
        <v>0</v>
      </c>
      <c r="AF31" s="35"/>
    </row>
    <row r="32" spans="1:32" s="36" customFormat="1" ht="21.95" customHeight="1" thickTop="1" thickBot="1" x14ac:dyDescent="0.25">
      <c r="A32" s="10">
        <v>2017</v>
      </c>
      <c r="B32" s="30" t="s">
        <v>35</v>
      </c>
      <c r="C32" s="30"/>
      <c r="D32" s="30"/>
      <c r="E32" s="31"/>
      <c r="F32" s="32" t="s">
        <v>36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44" t="str">
        <f t="shared" si="4"/>
        <v>-</v>
      </c>
      <c r="AB32" s="44" t="str">
        <f t="shared" si="5"/>
        <v>-</v>
      </c>
      <c r="AC32" s="44" t="str">
        <f t="shared" si="6"/>
        <v>-</v>
      </c>
      <c r="AD32" s="32" t="s">
        <v>36</v>
      </c>
      <c r="AE32" s="34">
        <v>0</v>
      </c>
      <c r="AF32" s="35"/>
    </row>
    <row r="33" spans="1:32" s="36" customFormat="1" ht="21.95" customHeight="1" thickTop="1" thickBot="1" x14ac:dyDescent="0.25">
      <c r="A33" s="10">
        <v>2017</v>
      </c>
      <c r="B33" s="30" t="s">
        <v>35</v>
      </c>
      <c r="C33" s="30"/>
      <c r="D33" s="30"/>
      <c r="E33" s="31"/>
      <c r="F33" s="32" t="s">
        <v>36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44" t="str">
        <f t="shared" si="4"/>
        <v>-</v>
      </c>
      <c r="AB33" s="44" t="str">
        <f t="shared" si="5"/>
        <v>-</v>
      </c>
      <c r="AC33" s="44" t="str">
        <f t="shared" si="6"/>
        <v>-</v>
      </c>
      <c r="AD33" s="32" t="s">
        <v>36</v>
      </c>
      <c r="AE33" s="34">
        <v>0</v>
      </c>
      <c r="AF33" s="35"/>
    </row>
    <row r="34" spans="1:32" s="36" customFormat="1" ht="21.95" customHeight="1" thickTop="1" thickBot="1" x14ac:dyDescent="0.25">
      <c r="A34" s="10">
        <v>2017</v>
      </c>
      <c r="B34" s="30" t="s">
        <v>35</v>
      </c>
      <c r="C34" s="30"/>
      <c r="D34" s="30"/>
      <c r="E34" s="31"/>
      <c r="F34" s="32" t="s">
        <v>36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44" t="str">
        <f t="shared" si="4"/>
        <v>-</v>
      </c>
      <c r="AB34" s="44" t="str">
        <f t="shared" si="5"/>
        <v>-</v>
      </c>
      <c r="AC34" s="44" t="str">
        <f t="shared" si="6"/>
        <v>-</v>
      </c>
      <c r="AD34" s="32" t="s">
        <v>36</v>
      </c>
      <c r="AE34" s="34">
        <v>0</v>
      </c>
      <c r="AF34" s="35"/>
    </row>
    <row r="35" spans="1:32" s="36" customFormat="1" ht="21.95" customHeight="1" thickTop="1" thickBot="1" x14ac:dyDescent="0.25">
      <c r="A35" s="10">
        <v>2017</v>
      </c>
      <c r="B35" s="30" t="s">
        <v>35</v>
      </c>
      <c r="C35" s="30"/>
      <c r="D35" s="30"/>
      <c r="E35" s="31"/>
      <c r="F35" s="32" t="s">
        <v>36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44" t="str">
        <f t="shared" si="4"/>
        <v>-</v>
      </c>
      <c r="AB35" s="44" t="str">
        <f t="shared" si="5"/>
        <v>-</v>
      </c>
      <c r="AC35" s="44" t="str">
        <f t="shared" si="6"/>
        <v>-</v>
      </c>
      <c r="AD35" s="32" t="s">
        <v>36</v>
      </c>
      <c r="AE35" s="34">
        <v>0</v>
      </c>
      <c r="AF35" s="35"/>
    </row>
    <row r="36" spans="1:32" s="36" customFormat="1" ht="21.95" customHeight="1" thickTop="1" thickBot="1" x14ac:dyDescent="0.25">
      <c r="A36" s="10">
        <v>2017</v>
      </c>
      <c r="B36" s="30" t="s">
        <v>35</v>
      </c>
      <c r="C36" s="30"/>
      <c r="D36" s="30"/>
      <c r="E36" s="31"/>
      <c r="F36" s="32" t="s">
        <v>36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44" t="str">
        <f t="shared" si="4"/>
        <v>-</v>
      </c>
      <c r="AB36" s="44" t="str">
        <f t="shared" si="5"/>
        <v>-</v>
      </c>
      <c r="AC36" s="44" t="str">
        <f t="shared" si="6"/>
        <v>-</v>
      </c>
      <c r="AD36" s="32" t="s">
        <v>36</v>
      </c>
      <c r="AE36" s="34">
        <v>0</v>
      </c>
      <c r="AF36" s="35"/>
    </row>
    <row r="37" spans="1:32" s="36" customFormat="1" ht="21.95" customHeight="1" thickTop="1" thickBot="1" x14ac:dyDescent="0.25">
      <c r="A37" s="10">
        <v>2017</v>
      </c>
      <c r="B37" s="30" t="s">
        <v>35</v>
      </c>
      <c r="C37" s="30"/>
      <c r="D37" s="30"/>
      <c r="E37" s="31"/>
      <c r="F37" s="32" t="s">
        <v>36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44" t="str">
        <f t="shared" si="4"/>
        <v>-</v>
      </c>
      <c r="AB37" s="44" t="str">
        <f t="shared" si="5"/>
        <v>-</v>
      </c>
      <c r="AC37" s="44" t="str">
        <f t="shared" si="6"/>
        <v>-</v>
      </c>
      <c r="AD37" s="32" t="s">
        <v>36</v>
      </c>
      <c r="AE37" s="34">
        <v>0</v>
      </c>
      <c r="AF37" s="35"/>
    </row>
    <row r="38" spans="1:32" s="36" customFormat="1" ht="21.95" customHeight="1" thickTop="1" thickBot="1" x14ac:dyDescent="0.25">
      <c r="A38" s="10">
        <v>2017</v>
      </c>
      <c r="B38" s="30" t="s">
        <v>35</v>
      </c>
      <c r="C38" s="30"/>
      <c r="D38" s="30"/>
      <c r="E38" s="31"/>
      <c r="F38" s="32" t="s">
        <v>36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44" t="str">
        <f t="shared" si="4"/>
        <v>-</v>
      </c>
      <c r="AB38" s="44" t="str">
        <f t="shared" si="5"/>
        <v>-</v>
      </c>
      <c r="AC38" s="44" t="str">
        <f t="shared" si="6"/>
        <v>-</v>
      </c>
      <c r="AD38" s="32" t="s">
        <v>36</v>
      </c>
      <c r="AE38" s="34">
        <v>0</v>
      </c>
      <c r="AF38" s="35"/>
    </row>
    <row r="39" spans="1:32" s="36" customFormat="1" ht="21.95" customHeight="1" thickTop="1" thickBot="1" x14ac:dyDescent="0.25">
      <c r="A39" s="10">
        <v>2017</v>
      </c>
      <c r="B39" s="30" t="s">
        <v>35</v>
      </c>
      <c r="C39" s="30"/>
      <c r="D39" s="30"/>
      <c r="E39" s="31"/>
      <c r="F39" s="32" t="s">
        <v>36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44" t="str">
        <f t="shared" si="4"/>
        <v>-</v>
      </c>
      <c r="AB39" s="44" t="str">
        <f t="shared" si="5"/>
        <v>-</v>
      </c>
      <c r="AC39" s="44" t="str">
        <f t="shared" si="6"/>
        <v>-</v>
      </c>
      <c r="AD39" s="32" t="s">
        <v>36</v>
      </c>
      <c r="AE39" s="34">
        <v>0</v>
      </c>
      <c r="AF39" s="35"/>
    </row>
    <row r="40" spans="1:32" s="36" customFormat="1" ht="21.95" customHeight="1" thickTop="1" thickBot="1" x14ac:dyDescent="0.25">
      <c r="A40" s="10">
        <v>2017</v>
      </c>
      <c r="B40" s="30" t="s">
        <v>35</v>
      </c>
      <c r="C40" s="30"/>
      <c r="D40" s="30"/>
      <c r="E40" s="31"/>
      <c r="F40" s="32" t="s">
        <v>36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44" t="str">
        <f t="shared" si="4"/>
        <v>-</v>
      </c>
      <c r="AB40" s="44" t="str">
        <f t="shared" si="5"/>
        <v>-</v>
      </c>
      <c r="AC40" s="44" t="str">
        <f t="shared" si="6"/>
        <v>-</v>
      </c>
      <c r="AD40" s="32" t="s">
        <v>36</v>
      </c>
      <c r="AE40" s="34">
        <v>0</v>
      </c>
      <c r="AF40" s="35"/>
    </row>
    <row r="41" spans="1:32" s="36" customFormat="1" ht="21.95" customHeight="1" thickTop="1" thickBot="1" x14ac:dyDescent="0.25">
      <c r="A41" s="10">
        <v>2017</v>
      </c>
      <c r="B41" s="30" t="s">
        <v>35</v>
      </c>
      <c r="C41" s="30"/>
      <c r="D41" s="30"/>
      <c r="E41" s="31"/>
      <c r="F41" s="32" t="s">
        <v>36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44" t="str">
        <f t="shared" si="4"/>
        <v>-</v>
      </c>
      <c r="AB41" s="44" t="str">
        <f t="shared" si="5"/>
        <v>-</v>
      </c>
      <c r="AC41" s="44" t="str">
        <f t="shared" si="6"/>
        <v>-</v>
      </c>
      <c r="AD41" s="32" t="s">
        <v>36</v>
      </c>
      <c r="AE41" s="34">
        <v>0</v>
      </c>
      <c r="AF41" s="35"/>
    </row>
    <row r="42" spans="1:32" s="36" customFormat="1" ht="21.95" customHeight="1" thickTop="1" thickBot="1" x14ac:dyDescent="0.25">
      <c r="A42" s="10">
        <v>2017</v>
      </c>
      <c r="B42" s="30" t="s">
        <v>35</v>
      </c>
      <c r="C42" s="30"/>
      <c r="D42" s="30"/>
      <c r="E42" s="31"/>
      <c r="F42" s="32" t="s">
        <v>36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4" t="str">
        <f t="shared" si="3"/>
        <v>-</v>
      </c>
      <c r="AB42" s="44" t="str">
        <f t="shared" si="1"/>
        <v>-</v>
      </c>
      <c r="AC42" s="44" t="str">
        <f t="shared" si="2"/>
        <v>-</v>
      </c>
      <c r="AD42" s="32" t="s">
        <v>36</v>
      </c>
      <c r="AE42" s="34">
        <v>0</v>
      </c>
      <c r="AF42" s="35"/>
    </row>
    <row r="43" spans="1:32" s="36" customFormat="1" ht="21.95" customHeight="1" thickTop="1" thickBot="1" x14ac:dyDescent="0.25">
      <c r="A43" s="10">
        <v>2017</v>
      </c>
      <c r="B43" s="30" t="s">
        <v>35</v>
      </c>
      <c r="C43" s="30"/>
      <c r="D43" s="30"/>
      <c r="E43" s="31"/>
      <c r="F43" s="32" t="s">
        <v>36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4" t="str">
        <f t="shared" si="3"/>
        <v>-</v>
      </c>
      <c r="AB43" s="44" t="str">
        <f t="shared" si="1"/>
        <v>-</v>
      </c>
      <c r="AC43" s="44" t="str">
        <f t="shared" si="2"/>
        <v>-</v>
      </c>
      <c r="AD43" s="32" t="s">
        <v>36</v>
      </c>
      <c r="AE43" s="34">
        <v>0</v>
      </c>
      <c r="AF43" s="35"/>
    </row>
    <row r="44" spans="1:32" s="36" customFormat="1" ht="21.95" customHeight="1" thickTop="1" thickBot="1" x14ac:dyDescent="0.25">
      <c r="A44" s="10">
        <v>2017</v>
      </c>
      <c r="B44" s="30" t="s">
        <v>35</v>
      </c>
      <c r="C44" s="30"/>
      <c r="D44" s="30"/>
      <c r="E44" s="31"/>
      <c r="F44" s="32" t="s">
        <v>36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4" t="str">
        <f t="shared" si="3"/>
        <v>-</v>
      </c>
      <c r="AB44" s="44" t="str">
        <f t="shared" si="1"/>
        <v>-</v>
      </c>
      <c r="AC44" s="44" t="str">
        <f t="shared" si="2"/>
        <v>-</v>
      </c>
      <c r="AD44" s="32" t="s">
        <v>36</v>
      </c>
      <c r="AE44" s="34">
        <v>0</v>
      </c>
      <c r="AF44" s="35"/>
    </row>
    <row r="45" spans="1:32" s="36" customFormat="1" ht="21.95" customHeight="1" thickTop="1" thickBot="1" x14ac:dyDescent="0.25">
      <c r="A45" s="10">
        <v>2017</v>
      </c>
      <c r="B45" s="30" t="s">
        <v>35</v>
      </c>
      <c r="C45" s="30"/>
      <c r="D45" s="30"/>
      <c r="E45" s="31"/>
      <c r="F45" s="32" t="s">
        <v>36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4" t="str">
        <f t="shared" si="3"/>
        <v>-</v>
      </c>
      <c r="AB45" s="44" t="str">
        <f t="shared" si="1"/>
        <v>-</v>
      </c>
      <c r="AC45" s="44" t="str">
        <f t="shared" si="2"/>
        <v>-</v>
      </c>
      <c r="AD45" s="32" t="s">
        <v>36</v>
      </c>
      <c r="AE45" s="34">
        <v>0</v>
      </c>
      <c r="AF45" s="35"/>
    </row>
    <row r="46" spans="1:32" s="36" customFormat="1" ht="21.95" customHeight="1" thickTop="1" thickBot="1" x14ac:dyDescent="0.25">
      <c r="A46" s="10">
        <v>2017</v>
      </c>
      <c r="B46" s="30" t="s">
        <v>35</v>
      </c>
      <c r="C46" s="30"/>
      <c r="D46" s="30"/>
      <c r="E46" s="31"/>
      <c r="F46" s="32" t="s">
        <v>36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4" t="str">
        <f t="shared" si="3"/>
        <v>-</v>
      </c>
      <c r="AB46" s="44" t="str">
        <f t="shared" si="1"/>
        <v>-</v>
      </c>
      <c r="AC46" s="44" t="str">
        <f t="shared" si="2"/>
        <v>-</v>
      </c>
      <c r="AD46" s="32" t="s">
        <v>36</v>
      </c>
      <c r="AE46" s="34">
        <v>0</v>
      </c>
      <c r="AF46" s="35"/>
    </row>
    <row r="47" spans="1:32" s="36" customFormat="1" ht="21.95" customHeight="1" thickTop="1" thickBot="1" x14ac:dyDescent="0.25">
      <c r="A47" s="10">
        <v>2017</v>
      </c>
      <c r="B47" s="30" t="s">
        <v>35</v>
      </c>
      <c r="C47" s="30"/>
      <c r="D47" s="30"/>
      <c r="E47" s="31"/>
      <c r="F47" s="32" t="s">
        <v>36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4" t="str">
        <f t="shared" si="3"/>
        <v>-</v>
      </c>
      <c r="AB47" s="44" t="str">
        <f t="shared" si="1"/>
        <v>-</v>
      </c>
      <c r="AC47" s="44" t="str">
        <f t="shared" si="2"/>
        <v>-</v>
      </c>
      <c r="AD47" s="32" t="s">
        <v>36</v>
      </c>
      <c r="AE47" s="34">
        <v>0</v>
      </c>
      <c r="AF47" s="35"/>
    </row>
    <row r="48" spans="1:32" s="36" customFormat="1" ht="21.95" customHeight="1" thickTop="1" thickBot="1" x14ac:dyDescent="0.25">
      <c r="A48" s="10">
        <v>2017</v>
      </c>
      <c r="B48" s="30" t="s">
        <v>35</v>
      </c>
      <c r="C48" s="30"/>
      <c r="D48" s="30"/>
      <c r="E48" s="31"/>
      <c r="F48" s="32" t="s">
        <v>36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4" t="str">
        <f t="shared" si="3"/>
        <v>-</v>
      </c>
      <c r="AB48" s="44" t="str">
        <f t="shared" si="1"/>
        <v>-</v>
      </c>
      <c r="AC48" s="44" t="str">
        <f t="shared" si="2"/>
        <v>-</v>
      </c>
      <c r="AD48" s="32" t="s">
        <v>36</v>
      </c>
      <c r="AE48" s="34">
        <v>0</v>
      </c>
      <c r="AF48" s="35"/>
    </row>
    <row r="49" spans="1:32" s="36" customFormat="1" ht="21.95" customHeight="1" thickTop="1" thickBot="1" x14ac:dyDescent="0.25">
      <c r="A49" s="10">
        <v>2017</v>
      </c>
      <c r="B49" s="30" t="s">
        <v>35</v>
      </c>
      <c r="C49" s="30"/>
      <c r="D49" s="30"/>
      <c r="E49" s="31"/>
      <c r="F49" s="32" t="s">
        <v>36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4" t="str">
        <f t="shared" si="3"/>
        <v>-</v>
      </c>
      <c r="AB49" s="44" t="str">
        <f t="shared" si="1"/>
        <v>-</v>
      </c>
      <c r="AC49" s="44" t="str">
        <f t="shared" si="2"/>
        <v>-</v>
      </c>
      <c r="AD49" s="32" t="s">
        <v>36</v>
      </c>
      <c r="AE49" s="34">
        <v>0</v>
      </c>
      <c r="AF49" s="35"/>
    </row>
    <row r="50" spans="1:32" s="36" customFormat="1" ht="21.95" customHeight="1" thickTop="1" thickBot="1" x14ac:dyDescent="0.25">
      <c r="A50" s="10">
        <v>2017</v>
      </c>
      <c r="B50" s="30" t="s">
        <v>35</v>
      </c>
      <c r="C50" s="30"/>
      <c r="D50" s="30"/>
      <c r="E50" s="31"/>
      <c r="F50" s="32" t="s">
        <v>36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4" t="str">
        <f t="shared" si="3"/>
        <v>-</v>
      </c>
      <c r="AB50" s="44" t="str">
        <f t="shared" si="1"/>
        <v>-</v>
      </c>
      <c r="AC50" s="44" t="str">
        <f t="shared" si="2"/>
        <v>-</v>
      </c>
      <c r="AD50" s="32" t="s">
        <v>36</v>
      </c>
      <c r="AE50" s="34">
        <v>0</v>
      </c>
      <c r="AF50" s="35"/>
    </row>
    <row r="51" spans="1:32" s="36" customFormat="1" ht="21.95" customHeight="1" thickTop="1" thickBot="1" x14ac:dyDescent="0.25">
      <c r="A51" s="10">
        <v>2017</v>
      </c>
      <c r="B51" s="30" t="s">
        <v>35</v>
      </c>
      <c r="C51" s="30"/>
      <c r="D51" s="30"/>
      <c r="E51" s="31"/>
      <c r="F51" s="32" t="s">
        <v>36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44" t="str">
        <f t="shared" si="3"/>
        <v>-</v>
      </c>
      <c r="AB51" s="44" t="str">
        <f t="shared" si="1"/>
        <v>-</v>
      </c>
      <c r="AC51" s="44" t="str">
        <f t="shared" si="2"/>
        <v>-</v>
      </c>
      <c r="AD51" s="32" t="s">
        <v>36</v>
      </c>
      <c r="AE51" s="34">
        <v>0</v>
      </c>
      <c r="AF51" s="37"/>
    </row>
    <row r="52" spans="1:32" s="36" customFormat="1" ht="21.95" customHeight="1" thickTop="1" thickBot="1" x14ac:dyDescent="0.25">
      <c r="A52" s="10">
        <v>2017</v>
      </c>
      <c r="B52" s="30" t="s">
        <v>35</v>
      </c>
      <c r="C52" s="30"/>
      <c r="D52" s="30"/>
      <c r="E52" s="31"/>
      <c r="F52" s="32" t="s">
        <v>36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44" t="str">
        <f t="shared" si="3"/>
        <v>-</v>
      </c>
      <c r="AB52" s="44" t="str">
        <f t="shared" si="1"/>
        <v>-</v>
      </c>
      <c r="AC52" s="44" t="str">
        <f t="shared" si="2"/>
        <v>-</v>
      </c>
      <c r="AD52" s="32" t="s">
        <v>36</v>
      </c>
      <c r="AE52" s="34">
        <v>0</v>
      </c>
      <c r="AF52" s="37"/>
    </row>
    <row r="53" spans="1:32" ht="21.95" customHeight="1" thickTop="1" thickBot="1" x14ac:dyDescent="0.25">
      <c r="A53" s="48">
        <f t="shared" ref="A53:Z53" si="7">A3</f>
        <v>2017</v>
      </c>
      <c r="B53" s="15" t="str">
        <f t="shared" si="7"/>
        <v>1 - (Jan/Mar)</v>
      </c>
      <c r="C53" s="15"/>
      <c r="D53" s="15">
        <f t="shared" si="7"/>
        <v>0</v>
      </c>
      <c r="E53" s="15">
        <f t="shared" si="7"/>
        <v>5</v>
      </c>
      <c r="F53" s="15">
        <f t="shared" si="7"/>
        <v>2</v>
      </c>
      <c r="G53" s="15">
        <f t="shared" si="7"/>
        <v>22</v>
      </c>
      <c r="H53" s="15">
        <f t="shared" si="7"/>
        <v>15</v>
      </c>
      <c r="I53" s="15">
        <f t="shared" si="7"/>
        <v>12</v>
      </c>
      <c r="J53" s="15">
        <f t="shared" si="7"/>
        <v>8</v>
      </c>
      <c r="K53" s="15">
        <f t="shared" si="7"/>
        <v>7</v>
      </c>
      <c r="L53" s="15">
        <f t="shared" si="7"/>
        <v>0</v>
      </c>
      <c r="M53" s="15">
        <f t="shared" si="7"/>
        <v>0</v>
      </c>
      <c r="N53" s="15">
        <f t="shared" si="7"/>
        <v>0</v>
      </c>
      <c r="O53" s="15">
        <f t="shared" si="7"/>
        <v>0</v>
      </c>
      <c r="P53" s="15">
        <f t="shared" si="7"/>
        <v>0</v>
      </c>
      <c r="Q53" s="15">
        <f t="shared" si="7"/>
        <v>0</v>
      </c>
      <c r="R53" s="15">
        <f t="shared" si="7"/>
        <v>0</v>
      </c>
      <c r="S53" s="15">
        <f t="shared" si="7"/>
        <v>0</v>
      </c>
      <c r="T53" s="15">
        <f t="shared" si="7"/>
        <v>0</v>
      </c>
      <c r="U53" s="15">
        <f t="shared" si="7"/>
        <v>0</v>
      </c>
      <c r="V53" s="15">
        <f t="shared" si="7"/>
        <v>0</v>
      </c>
      <c r="W53" s="15">
        <f t="shared" si="7"/>
        <v>0</v>
      </c>
      <c r="X53" s="15">
        <f t="shared" si="7"/>
        <v>0</v>
      </c>
      <c r="Y53" s="27" t="e">
        <f t="shared" si="7"/>
        <v>#DIV/0!</v>
      </c>
      <c r="Z53" s="27" t="e">
        <f t="shared" si="7"/>
        <v>#DIV/0!</v>
      </c>
      <c r="AA53" s="16">
        <f t="shared" si="3"/>
        <v>20</v>
      </c>
      <c r="AB53" s="16">
        <f t="shared" si="1"/>
        <v>53.333333333333336</v>
      </c>
      <c r="AC53" s="16">
        <f t="shared" si="2"/>
        <v>46.666666666666664</v>
      </c>
      <c r="AD53" s="12">
        <f>AD3</f>
        <v>2</v>
      </c>
      <c r="AE53" s="12">
        <f>AE3</f>
        <v>20</v>
      </c>
      <c r="AF53" s="17"/>
    </row>
    <row r="54" spans="1:32" ht="21.95" customHeight="1" thickTop="1" x14ac:dyDescent="0.2">
      <c r="A54" s="43"/>
      <c r="D54" s="18"/>
      <c r="E54" s="19"/>
      <c r="F54" s="21"/>
      <c r="G54" s="20"/>
      <c r="H54" s="20"/>
      <c r="I54" s="20"/>
      <c r="J54" s="20"/>
      <c r="K54" s="20"/>
      <c r="AA54" s="22"/>
      <c r="AB54" s="22"/>
      <c r="AC54" s="22"/>
      <c r="AD54" s="23"/>
      <c r="AE54" s="20"/>
      <c r="AF54" s="17"/>
    </row>
    <row r="55" spans="1:32" ht="21.95" customHeight="1" x14ac:dyDescent="0.2"/>
    <row r="56" spans="1:32" ht="21.95" customHeight="1" x14ac:dyDescent="0.2"/>
    <row r="57" spans="1:32" ht="21.95" customHeight="1" x14ac:dyDescent="0.2"/>
    <row r="58" spans="1:32" ht="21.95" customHeight="1" x14ac:dyDescent="0.2"/>
    <row r="59" spans="1:32" ht="21.95" customHeight="1" x14ac:dyDescent="0.2"/>
    <row r="60" spans="1:32" ht="21.95" customHeight="1" x14ac:dyDescent="0.2"/>
    <row r="61" spans="1:32" ht="21.95" customHeight="1" x14ac:dyDescent="0.2"/>
    <row r="62" spans="1:32" ht="21.95" customHeight="1" x14ac:dyDescent="0.2"/>
    <row r="63" spans="1:32" ht="21.95" customHeight="1" x14ac:dyDescent="0.2"/>
    <row r="64" spans="1:32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</sheetData>
  <sheetProtection password="85DE" sheet="1" objects="1" scenarios="1" insertRows="0" autoFilter="0"/>
  <autoFilter ref="A2:AE54"/>
  <dataConsolidate/>
  <mergeCells count="6">
    <mergeCell ref="AD1:AE1"/>
    <mergeCell ref="L4:Z5"/>
    <mergeCell ref="A1:E1"/>
    <mergeCell ref="F1:K1"/>
    <mergeCell ref="L1:X1"/>
    <mergeCell ref="Y1:AC1"/>
  </mergeCells>
  <conditionalFormatting sqref="F51:F52 AD45:AD52">
    <cfRule type="cellIs" priority="177" stopIfTrue="1" operator="between">
      <formula>0</formula>
      <formula>1</formula>
    </cfRule>
  </conditionalFormatting>
  <conditionalFormatting sqref="F51:F52 AD45:AD52">
    <cfRule type="containsText" dxfId="11" priority="175" operator="containsText" text="Sim">
      <formula>NOT(ISERROR(SEARCH("Sim",F45)))</formula>
    </cfRule>
    <cfRule type="containsText" dxfId="10" priority="176" operator="containsText" text="Não">
      <formula>NOT(ISERROR(SEARCH("Não",F45)))</formula>
    </cfRule>
  </conditionalFormatting>
  <conditionalFormatting sqref="F45:F50">
    <cfRule type="cellIs" priority="174" stopIfTrue="1" operator="between">
      <formula>0</formula>
      <formula>1</formula>
    </cfRule>
  </conditionalFormatting>
  <conditionalFormatting sqref="F45:F50">
    <cfRule type="containsText" dxfId="9" priority="172" operator="containsText" text="Sim">
      <formula>NOT(ISERROR(SEARCH("Sim",F45)))</formula>
    </cfRule>
    <cfRule type="containsText" dxfId="8" priority="173" operator="containsText" text="Não">
      <formula>NOT(ISERROR(SEARCH("Não",F45)))</formula>
    </cfRule>
  </conditionalFormatting>
  <conditionalFormatting sqref="F4:F27 F42:F43">
    <cfRule type="cellIs" priority="12" stopIfTrue="1" operator="between">
      <formula>0</formula>
      <formula>1</formula>
    </cfRule>
  </conditionalFormatting>
  <conditionalFormatting sqref="F4:F27 F42:F43">
    <cfRule type="containsText" dxfId="7" priority="10" operator="containsText" text="Sim">
      <formula>NOT(ISERROR(SEARCH("Sim",F4)))</formula>
    </cfRule>
    <cfRule type="containsText" dxfId="6" priority="11" operator="containsText" text="Não">
      <formula>NOT(ISERROR(SEARCH("Não",F4)))</formula>
    </cfRule>
  </conditionalFormatting>
  <conditionalFormatting sqref="F44">
    <cfRule type="cellIs" priority="9" stopIfTrue="1" operator="between">
      <formula>0</formula>
      <formula>1</formula>
    </cfRule>
  </conditionalFormatting>
  <conditionalFormatting sqref="F44">
    <cfRule type="containsText" dxfId="5" priority="7" operator="containsText" text="Sim">
      <formula>NOT(ISERROR(SEARCH("Sim",F44)))</formula>
    </cfRule>
    <cfRule type="containsText" dxfId="4" priority="8" operator="containsText" text="Não">
      <formula>NOT(ISERROR(SEARCH("Não",F44)))</formula>
    </cfRule>
  </conditionalFormatting>
  <conditionalFormatting sqref="AD4:AD44">
    <cfRule type="cellIs" priority="6" stopIfTrue="1" operator="between">
      <formula>0</formula>
      <formula>1</formula>
    </cfRule>
  </conditionalFormatting>
  <conditionalFormatting sqref="AD4:AD44">
    <cfRule type="containsText" dxfId="3" priority="4" operator="containsText" text="Sim">
      <formula>NOT(ISERROR(SEARCH("Sim",AD4)))</formula>
    </cfRule>
    <cfRule type="containsText" dxfId="2" priority="5" operator="containsText" text="Não">
      <formula>NOT(ISERROR(SEARCH("Não",AD4)))</formula>
    </cfRule>
  </conditionalFormatting>
  <conditionalFormatting sqref="F28:F41">
    <cfRule type="cellIs" priority="3" stopIfTrue="1" operator="between">
      <formula>0</formula>
      <formula>1</formula>
    </cfRule>
  </conditionalFormatting>
  <conditionalFormatting sqref="F28:F41">
    <cfRule type="containsText" dxfId="1" priority="1" operator="containsText" text="Sim">
      <formula>NOT(ISERROR(SEARCH("Sim",F28)))</formula>
    </cfRule>
    <cfRule type="containsText" dxfId="0" priority="2" operator="containsText" text="Não">
      <formula>NOT(ISERROR(SEARCH("Não",F28)))</formula>
    </cfRule>
  </conditionalFormatting>
  <dataValidations count="6">
    <dataValidation type="whole" operator="greaterThanOrEqual" sqref="L982805:Z982805 L65301:Z65301 L130837:Z130837 L196373:Z196373 L261909:Z261909 L327445:Z327445 L392981:Z392981 L458517:Z458517 L524053:Z524053 L589589:Z589589 L655125:Z655125 L720661:Z720661 L786197:Z786197 L851733:Z851733 L917269:Z917269">
      <formula1>0</formula1>
    </dataValidation>
    <dataValidation type="whole" operator="lessThanOrEqual" allowBlank="1" showInputMessage="1" showErrorMessage="1" error="NÚMERO INCORRETO:_x000a_Número de pacientes que usaram algum medicamento deve ser menor ou igual ao número de pacientes que participaram da 1ª sessão." sqref="K54 K16:K52">
      <formula1>H16</formula1>
    </dataValidation>
    <dataValidation type="whole" operator="lessThanOrEqual" allowBlank="1" showInputMessage="1" showErrorMessage="1" errorTitle="Pacientes sem fumar " error="NÚMERO INCORRETO:_x000a_Número de pacientes sem fumar na 4ª sessão deve ser menor ou igual ao número de pacientes que participaram da 4ª sessão." sqref="J54 J16:J52">
      <formula1>I16</formula1>
    </dataValidation>
    <dataValidation type="whole" operator="lessThanOrEqual" allowBlank="1" showInputMessage="1" showErrorMessage="1" errorTitle="Participantes sessão 4" error="NÚMERO INCORRETO:_x000a_Número de pacientes que participaram da 4ª sessão deve ser menor ou igual ao número de pacientes que participaram da 1ª sessão." sqref="I54 I16:I52">
      <formula1>H16</formula1>
    </dataValidation>
    <dataValidation type="whole" operator="lessThanOrEqual" allowBlank="1" showInputMessage="1" showErrorMessage="1" errorTitle="Participantes sessão 1" error="NÚMERO INCORRETO:_x000a_Número de pacientes que participaram da 1ª sessão deve ser menor ou igual ao número de pacientes atendidos na 1ª consulta de avaliação clínica." sqref="H54 H16:H52">
      <formula1>G16</formula1>
    </dataValidation>
    <dataValidation allowBlank="1" showInputMessage="1" showErrorMessage="1" errorTitle="Cnes da Unidade" error="O Nº do Cnes possui 7 dígitos" sqref="D4:D8 A4:C52"/>
  </dataValidations>
  <printOptions horizontalCentered="1"/>
  <pageMargins left="7.874015748031496E-2" right="7.874015748031496E-2" top="0.19685039370078741" bottom="0.19685039370078741" header="0" footer="0"/>
  <pageSetup paperSize="9" scale="50" firstPageNumber="0" fitToHeight="0" pageOrder="overThenDown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1 - ATENDIMENTOS UNIDADES</vt:lpstr>
      <vt:lpstr>'ANEXO 1 - ATENDIMENTOS UNIDADES'!Area_de_impressao</vt:lpstr>
      <vt:lpstr>'ANEXO 1 - ATENDIMENTOS UNIDADES'!Titulos_de_impressao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 Sleiman</dc:creator>
  <cp:keywords/>
  <dc:description/>
  <cp:lastModifiedBy>Tabagismo RJ Controle de Tabagismo - RJ</cp:lastModifiedBy>
  <cp:revision/>
  <dcterms:created xsi:type="dcterms:W3CDTF">2014-06-25T17:22:44Z</dcterms:created>
  <dcterms:modified xsi:type="dcterms:W3CDTF">2017-06-28T15:22:28Z</dcterms:modified>
  <cp:category/>
  <cp:contentStatus/>
</cp:coreProperties>
</file>